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b/mines/shipmodel/calculators/"/>
    </mc:Choice>
  </mc:AlternateContent>
  <xr:revisionPtr revIDLastSave="0" documentId="13_ncr:1_{DD46555A-967A-C942-8817-BCE868DBE80E}" xr6:coauthVersionLast="47" xr6:coauthVersionMax="47" xr10:uidLastSave="{00000000-0000-0000-0000-000000000000}"/>
  <bookViews>
    <workbookView xWindow="1240" yWindow="2460" windowWidth="37140" windowHeight="24980" xr2:uid="{C27EE5C4-B6BE-7148-9610-DB4B420DB5C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E13" i="1"/>
  <c r="F13" i="1"/>
  <c r="H13" i="1"/>
  <c r="H21" i="1"/>
  <c r="G13" i="1"/>
  <c r="G21" i="1"/>
  <c r="F21" i="1"/>
  <c r="E21" i="1"/>
  <c r="D13" i="1"/>
  <c r="D21" i="1"/>
  <c r="C21" i="1"/>
  <c r="B21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<sst xmlns="http://schemas.openxmlformats.org/spreadsheetml/2006/main" count="18" uniqueCount="18">
  <si>
    <t>block size calculator</t>
  </si>
  <si>
    <t>sheave hole width = sheave thickness + 1/16"</t>
  </si>
  <si>
    <t>block length = 8 * sheave hole width</t>
  </si>
  <si>
    <t>sheave thickness = 1.1 times rope diameter</t>
  </si>
  <si>
    <t>sheave diameter = 5 times sheave thickness</t>
  </si>
  <si>
    <t>block width = 6 * sheave thickness</t>
  </si>
  <si>
    <t>block thickness = 1/2 block length</t>
  </si>
  <si>
    <t>rope size</t>
  </si>
  <si>
    <t>sheave thickness</t>
  </si>
  <si>
    <t>sheave diameter</t>
  </si>
  <si>
    <t>sheave hole width</t>
  </si>
  <si>
    <t>block length</t>
  </si>
  <si>
    <t>block width</t>
  </si>
  <si>
    <t>block thickness</t>
  </si>
  <si>
    <t>Steel - The Elements and Practice of Rigging and Seamanship … 1794 page 153</t>
  </si>
  <si>
    <t>1:96</t>
  </si>
  <si>
    <t>1:48</t>
  </si>
  <si>
    <t>enter rope size in red box ("rope size")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</si>
</sst>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 (Body)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Alignment="1">
      <alignment horizontal="right" vertical="top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2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/>
    </xf>
    <xf numFmtId="0" fontId="4" fillId="0" borderId="0" xfId="0" applyFont="1"/>
    <xf numFmtId="164" fontId="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left"/>
    </xf>
    <xf numFmtId="49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4425-02B6-8F4F-B420-2406C9DCFC78}">
  <dimension ref="A1:J24"/>
  <sheetViews>
    <sheetView tabSelected="1" zoomScale="109" zoomScaleNormal="109" workbookViewId="0">
      <selection activeCell="N28" sqref="N28"/>
    </sheetView>
  </sheetViews>
  <sheetFormatPr baseColWidth="10" defaultRowHeight="16" x14ac:dyDescent="0.2"/>
  <cols>
    <col min="1" max="1" width="11.6640625" style="2" bestFit="1" customWidth="1"/>
    <col min="2" max="2" width="17.33203125" customWidth="1"/>
    <col min="3" max="3" width="16.1640625" customWidth="1"/>
    <col min="4" max="4" width="17.1640625" customWidth="1"/>
    <col min="5" max="5" width="14.33203125" customWidth="1"/>
    <col min="6" max="6" width="13.83203125" customWidth="1"/>
    <col min="7" max="7" width="16" customWidth="1"/>
    <col min="8" max="8" width="17.1640625" customWidth="1"/>
  </cols>
  <sheetData>
    <row r="1" spans="1:10" s="1" customFormat="1" ht="29" x14ac:dyDescent="0.35">
      <c r="A1" s="5" t="s">
        <v>0</v>
      </c>
      <c r="B1" s="6"/>
      <c r="C1" s="6"/>
      <c r="D1" s="6"/>
      <c r="E1" s="6"/>
      <c r="F1" s="6"/>
      <c r="G1" s="6"/>
      <c r="H1" s="6"/>
    </row>
    <row r="2" spans="1:10" s="1" customFormat="1" ht="29" x14ac:dyDescent="0.35">
      <c r="A2" s="7" t="s">
        <v>14</v>
      </c>
      <c r="B2" s="6"/>
      <c r="C2" s="6"/>
      <c r="D2" s="6"/>
      <c r="E2" s="6"/>
      <c r="F2" s="6"/>
      <c r="G2" s="6"/>
      <c r="H2" s="6"/>
    </row>
    <row r="3" spans="1:10" s="1" customFormat="1" ht="29" x14ac:dyDescent="0.35">
      <c r="A3" s="7"/>
      <c r="B3" s="6" t="s">
        <v>3</v>
      </c>
      <c r="C3" s="6"/>
      <c r="D3" s="6"/>
      <c r="E3" s="6"/>
      <c r="F3" s="6"/>
      <c r="G3" s="6"/>
      <c r="H3" s="6"/>
    </row>
    <row r="4" spans="1:10" s="1" customFormat="1" ht="29" x14ac:dyDescent="0.35">
      <c r="A4" s="7"/>
      <c r="B4" s="6" t="s">
        <v>4</v>
      </c>
      <c r="C4" s="6"/>
      <c r="D4" s="6"/>
      <c r="E4" s="6"/>
      <c r="F4" s="6"/>
      <c r="G4" s="6"/>
      <c r="H4" s="6"/>
    </row>
    <row r="5" spans="1:10" s="1" customFormat="1" ht="29" x14ac:dyDescent="0.35">
      <c r="A5" s="7"/>
      <c r="B5" s="6" t="s">
        <v>1</v>
      </c>
      <c r="C5" s="6"/>
      <c r="D5" s="6"/>
      <c r="E5" s="6"/>
      <c r="F5" s="6"/>
      <c r="G5" s="6"/>
      <c r="H5" s="6"/>
    </row>
    <row r="6" spans="1:10" s="1" customFormat="1" ht="29" x14ac:dyDescent="0.35">
      <c r="A6" s="7"/>
      <c r="B6" s="6" t="s">
        <v>2</v>
      </c>
      <c r="C6" s="6"/>
      <c r="D6" s="6"/>
      <c r="E6" s="6"/>
      <c r="F6" s="6"/>
      <c r="G6" s="6"/>
      <c r="H6" s="6"/>
    </row>
    <row r="7" spans="1:10" s="1" customFormat="1" ht="29" x14ac:dyDescent="0.35">
      <c r="A7" s="7"/>
      <c r="B7" s="6" t="s">
        <v>5</v>
      </c>
      <c r="C7" s="6"/>
      <c r="D7" s="6"/>
      <c r="E7" s="6"/>
      <c r="F7" s="6"/>
      <c r="G7" s="6"/>
      <c r="H7" s="6"/>
    </row>
    <row r="8" spans="1:10" s="1" customFormat="1" ht="29" x14ac:dyDescent="0.35">
      <c r="A8" s="7"/>
      <c r="B8" s="6" t="s">
        <v>6</v>
      </c>
      <c r="C8" s="6"/>
      <c r="D8" s="6"/>
      <c r="E8" s="6"/>
      <c r="F8" s="6"/>
      <c r="G8" s="6"/>
      <c r="H8" s="6"/>
    </row>
    <row r="9" spans="1:10" ht="29" x14ac:dyDescent="0.35">
      <c r="A9" s="8"/>
      <c r="B9" s="9"/>
      <c r="C9" s="9"/>
      <c r="D9" s="9"/>
      <c r="E9" s="9"/>
      <c r="F9" s="9"/>
      <c r="G9" s="9"/>
      <c r="H9" s="9"/>
    </row>
    <row r="10" spans="1:10" ht="29" x14ac:dyDescent="0.35">
      <c r="A10"/>
      <c r="B10" s="22" t="s">
        <v>17</v>
      </c>
      <c r="C10" s="8"/>
      <c r="D10" s="9"/>
      <c r="E10" s="9"/>
      <c r="F10" s="9"/>
      <c r="G10" s="9"/>
      <c r="H10" s="9"/>
      <c r="I10" s="9"/>
      <c r="J10" s="9"/>
    </row>
    <row r="11" spans="1:10" ht="29" x14ac:dyDescent="0.35">
      <c r="A11" s="6"/>
      <c r="B11" s="8"/>
      <c r="C11" s="9"/>
      <c r="D11" s="9"/>
      <c r="E11" s="9"/>
      <c r="F11" s="9"/>
      <c r="G11" s="9"/>
      <c r="H11" s="9"/>
      <c r="I11" s="9"/>
    </row>
    <row r="12" spans="1:10" s="4" customFormat="1" ht="91" thickBot="1" x14ac:dyDescent="0.25">
      <c r="B12" s="13" t="s">
        <v>7</v>
      </c>
      <c r="C12" s="10" t="s">
        <v>8</v>
      </c>
      <c r="D12" s="10" t="s">
        <v>9</v>
      </c>
      <c r="E12" s="10" t="s">
        <v>10</v>
      </c>
      <c r="F12" s="20" t="s">
        <v>11</v>
      </c>
      <c r="G12" s="20" t="s">
        <v>12</v>
      </c>
      <c r="H12" s="20" t="s">
        <v>13</v>
      </c>
      <c r="I12" s="11"/>
    </row>
    <row r="13" spans="1:10" ht="30" thickBot="1" x14ac:dyDescent="0.4">
      <c r="A13"/>
      <c r="B13" s="21">
        <v>2</v>
      </c>
      <c r="C13" s="12">
        <f>(B13/PI()) * 1.1</f>
        <v>0.70028174960433953</v>
      </c>
      <c r="D13" s="12">
        <f>5*C13</f>
        <v>3.5014087480216975</v>
      </c>
      <c r="E13" s="12">
        <f>C13+(1/16)</f>
        <v>0.76278174960433953</v>
      </c>
      <c r="F13" s="12">
        <f>8 * E13</f>
        <v>6.1022539968347163</v>
      </c>
      <c r="G13" s="12">
        <f>6 * C13</f>
        <v>4.2016904976260374</v>
      </c>
      <c r="H13" s="12">
        <f>F13/2</f>
        <v>3.0511269984173581</v>
      </c>
      <c r="I13" s="9"/>
    </row>
    <row r="14" spans="1:10" x14ac:dyDescent="0.2">
      <c r="A14"/>
      <c r="B14" s="2"/>
      <c r="C14" s="3"/>
      <c r="D14" s="3"/>
      <c r="E14" s="3"/>
      <c r="F14" s="3"/>
      <c r="G14" s="3"/>
      <c r="H14" s="3"/>
    </row>
    <row r="15" spans="1:10" x14ac:dyDescent="0.2">
      <c r="A15"/>
      <c r="B15" s="2"/>
    </row>
    <row r="16" spans="1:10" s="15" customFormat="1" ht="31" x14ac:dyDescent="0.35">
      <c r="B16" s="14" t="s">
        <v>15</v>
      </c>
    </row>
    <row r="17" spans="1:8" s="19" customFormat="1" ht="29" x14ac:dyDescent="0.35">
      <c r="B17" s="18">
        <f>B13/96</f>
        <v>2.0833333333333332E-2</v>
      </c>
      <c r="C17" s="16">
        <f t="shared" ref="C17:H17" si="0">C13/96</f>
        <v>7.2946015583785365E-3</v>
      </c>
      <c r="D17" s="16">
        <f t="shared" si="0"/>
        <v>3.6473007791892685E-2</v>
      </c>
      <c r="E17" s="16">
        <f t="shared" si="0"/>
        <v>7.9456432250452035E-3</v>
      </c>
      <c r="F17" s="16">
        <f t="shared" si="0"/>
        <v>6.3565145800361628E-2</v>
      </c>
      <c r="G17" s="16">
        <f t="shared" si="0"/>
        <v>4.3767609350271221E-2</v>
      </c>
      <c r="H17" s="16">
        <f t="shared" si="0"/>
        <v>3.1782572900180814E-2</v>
      </c>
    </row>
    <row r="18" spans="1:8" x14ac:dyDescent="0.2">
      <c r="A18"/>
      <c r="B18" s="2"/>
    </row>
    <row r="19" spans="1:8" x14ac:dyDescent="0.2">
      <c r="A19"/>
      <c r="B19" s="2"/>
    </row>
    <row r="20" spans="1:8" ht="31" x14ac:dyDescent="0.35">
      <c r="A20"/>
      <c r="B20" s="17" t="s">
        <v>16</v>
      </c>
    </row>
    <row r="21" spans="1:8" s="19" customFormat="1" ht="29" x14ac:dyDescent="0.35">
      <c r="B21" s="18">
        <f>B13/48</f>
        <v>4.1666666666666664E-2</v>
      </c>
      <c r="C21" s="16">
        <f t="shared" ref="C21:H21" si="1">C13/48</f>
        <v>1.4589203116757073E-2</v>
      </c>
      <c r="D21" s="16">
        <f t="shared" si="1"/>
        <v>7.294601558378537E-2</v>
      </c>
      <c r="E21" s="16">
        <f t="shared" si="1"/>
        <v>1.5891286450090407E-2</v>
      </c>
      <c r="F21" s="16">
        <f t="shared" si="1"/>
        <v>0.12713029160072326</v>
      </c>
      <c r="G21" s="16">
        <f t="shared" si="1"/>
        <v>8.7535218700542441E-2</v>
      </c>
      <c r="H21" s="16">
        <f t="shared" si="1"/>
        <v>6.3565145800361628E-2</v>
      </c>
    </row>
    <row r="22" spans="1:8" x14ac:dyDescent="0.2">
      <c r="A22"/>
      <c r="B22" s="2"/>
    </row>
    <row r="23" spans="1:8" x14ac:dyDescent="0.2">
      <c r="A23"/>
      <c r="B23" s="2"/>
    </row>
    <row r="24" spans="1:8" x14ac:dyDescent="0.2">
      <c r="A24"/>
      <c r="B2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Bradner</dc:creator>
  <cp:lastModifiedBy>Scott Bradner</cp:lastModifiedBy>
  <dcterms:created xsi:type="dcterms:W3CDTF">2026-04-27T14:10:28Z</dcterms:created>
  <dcterms:modified xsi:type="dcterms:W3CDTF">2026-05-04T17:30:36Z</dcterms:modified>
</cp:coreProperties>
</file>