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b/mines/shipmodel/calculators/"/>
    </mc:Choice>
  </mc:AlternateContent>
  <xr:revisionPtr revIDLastSave="0" documentId="13_ncr:1_{C398ED81-2D68-C146-9B37-C34AC80E94D6}" xr6:coauthVersionLast="47" xr6:coauthVersionMax="47" xr10:uidLastSave="{00000000-0000-0000-0000-000000000000}"/>
  <bookViews>
    <workbookView xWindow="-47880" yWindow="640" windowWidth="28040" windowHeight="21520" xr2:uid="{2343BD3D-AA68-AC4D-BE7C-4ADF7061331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G14" i="1"/>
  <c r="H14" i="1"/>
  <c r="H17" i="1"/>
  <c r="G17" i="1"/>
  <c r="F14" i="1"/>
  <c r="F17" i="1"/>
  <c r="E14" i="1"/>
  <c r="E17" i="1"/>
  <c r="D14" i="1"/>
  <c r="D17" i="1"/>
  <c r="C17" i="1"/>
  <c r="B14" i="1"/>
  <c r="A17" i="1"/>
</calcChain>
</file>

<file path=xl/sharedStrings.xml><?xml version="1.0" encoding="utf-8"?>
<sst xmlns="http://schemas.openxmlformats.org/spreadsheetml/2006/main" count="17" uniqueCount="17">
  <si>
    <t>deadeye calcualtor</t>
  </si>
  <si>
    <t xml:space="preserve">diameter  = 1.5 times rope circumference </t>
  </si>
  <si>
    <t>thickness = 1/2 diameter</t>
  </si>
  <si>
    <t>radius of holes = diameter / 4</t>
  </si>
  <si>
    <t>size of holes = 1.1 times lanyard diameter</t>
  </si>
  <si>
    <t>lanyard circumference = 1/2 rope circumference</t>
  </si>
  <si>
    <t>grove = 1/8 diameter wide &amp; deep (iron strop)</t>
  </si>
  <si>
    <t>diameter</t>
  </si>
  <si>
    <t>thick</t>
  </si>
  <si>
    <t>grove</t>
  </si>
  <si>
    <t>hole radius</t>
  </si>
  <si>
    <t>lanyard size</t>
  </si>
  <si>
    <t>hole size</t>
  </si>
  <si>
    <t>rounded up</t>
  </si>
  <si>
    <t>scale 1:96</t>
  </si>
  <si>
    <t>enter cable size in red box ("cable size")</t>
  </si>
  <si>
    <t>cable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</si>
</sst>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0" fillId="0" borderId="1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972A-BAEC-1746-9D12-A1B9559E7DCC}">
  <sheetPr>
    <pageSetUpPr fitToPage="1"/>
  </sheetPr>
  <dimension ref="A1:H17"/>
  <sheetViews>
    <sheetView tabSelected="1" zoomScale="210" zoomScaleNormal="210" workbookViewId="0">
      <selection activeCell="E9" sqref="E9"/>
    </sheetView>
  </sheetViews>
  <sheetFormatPr baseColWidth="10" defaultRowHeight="16" x14ac:dyDescent="0.2"/>
  <cols>
    <col min="8" max="8" width="10.83203125" style="5"/>
  </cols>
  <sheetData>
    <row r="1" spans="1:8" s="1" customFormat="1" ht="24" x14ac:dyDescent="0.3">
      <c r="A1" s="1" t="s">
        <v>0</v>
      </c>
      <c r="H1" s="4"/>
    </row>
    <row r="4" spans="1:8" x14ac:dyDescent="0.2">
      <c r="A4" t="s">
        <v>1</v>
      </c>
    </row>
    <row r="5" spans="1:8" x14ac:dyDescent="0.2">
      <c r="A5" t="s">
        <v>2</v>
      </c>
    </row>
    <row r="6" spans="1:8" x14ac:dyDescent="0.2">
      <c r="A6" t="s">
        <v>3</v>
      </c>
    </row>
    <row r="7" spans="1:8" x14ac:dyDescent="0.2">
      <c r="A7" t="s">
        <v>6</v>
      </c>
    </row>
    <row r="8" spans="1:8" x14ac:dyDescent="0.2">
      <c r="A8" t="s">
        <v>5</v>
      </c>
    </row>
    <row r="9" spans="1:8" x14ac:dyDescent="0.2">
      <c r="A9" t="s">
        <v>4</v>
      </c>
    </row>
    <row r="11" spans="1:8" s="7" customFormat="1" ht="21" x14ac:dyDescent="0.25">
      <c r="A11" s="7" t="s">
        <v>15</v>
      </c>
      <c r="H11" s="8"/>
    </row>
    <row r="13" spans="1:8" ht="17" thickBot="1" x14ac:dyDescent="0.25">
      <c r="A13" t="s">
        <v>16</v>
      </c>
      <c r="B13" s="3" t="s">
        <v>7</v>
      </c>
      <c r="C13" s="3" t="s">
        <v>13</v>
      </c>
      <c r="D13" s="3" t="s">
        <v>8</v>
      </c>
      <c r="E13" s="3" t="s">
        <v>9</v>
      </c>
      <c r="F13" s="3" t="s">
        <v>10</v>
      </c>
      <c r="G13" s="3" t="s">
        <v>11</v>
      </c>
      <c r="H13" s="6" t="s">
        <v>12</v>
      </c>
    </row>
    <row r="14" spans="1:8" ht="17" thickBot="1" x14ac:dyDescent="0.25">
      <c r="A14" s="9">
        <v>10.5</v>
      </c>
      <c r="B14">
        <f>A14*1.5</f>
        <v>15.75</v>
      </c>
      <c r="C14">
        <v>16</v>
      </c>
      <c r="D14">
        <f>C14/2</f>
        <v>8</v>
      </c>
      <c r="E14">
        <f>C14/8</f>
        <v>2</v>
      </c>
      <c r="F14">
        <f>C14/4</f>
        <v>4</v>
      </c>
      <c r="G14">
        <f>A14/2</f>
        <v>5.25</v>
      </c>
      <c r="H14" s="5">
        <f>(G14/PI())*1.1</f>
        <v>1.8382395927113915</v>
      </c>
    </row>
    <row r="15" spans="1:8" x14ac:dyDescent="0.2">
      <c r="A15" s="2"/>
    </row>
    <row r="16" spans="1:8" x14ac:dyDescent="0.2">
      <c r="A16" t="s">
        <v>14</v>
      </c>
    </row>
    <row r="17" spans="1:8" s="11" customFormat="1" x14ac:dyDescent="0.2">
      <c r="A17" s="10">
        <f>A14/96</f>
        <v>0.109375</v>
      </c>
      <c r="B17" s="11">
        <f>A17*1.5</f>
        <v>0.1640625</v>
      </c>
      <c r="C17" s="11">
        <f>C14/96</f>
        <v>0.16666666666666666</v>
      </c>
      <c r="D17" s="11">
        <f>D14/96</f>
        <v>8.3333333333333329E-2</v>
      </c>
      <c r="E17" s="11">
        <f>E14/96</f>
        <v>2.0833333333333332E-2</v>
      </c>
      <c r="F17" s="11">
        <f>F14/96</f>
        <v>4.1666666666666664E-2</v>
      </c>
      <c r="G17" s="11">
        <f>G14/96</f>
        <v>5.46875E-2</v>
      </c>
      <c r="H17" s="11">
        <f>H14/96</f>
        <v>1.9148329090743661E-2</v>
      </c>
    </row>
  </sheetData>
  <pageMargins left="0.7" right="0.7" top="0.75" bottom="0.75" header="0.3" footer="0.3"/>
  <pageSetup scale="9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Bradner</dc:creator>
  <cp:lastModifiedBy>Scott Bradner</cp:lastModifiedBy>
  <cp:lastPrinted>2023-08-26T18:31:05Z</cp:lastPrinted>
  <dcterms:created xsi:type="dcterms:W3CDTF">2023-08-26T17:40:06Z</dcterms:created>
  <dcterms:modified xsi:type="dcterms:W3CDTF">2026-05-04T17:37:47Z</dcterms:modified>
</cp:coreProperties>
</file>