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b/Downloads/rigging stuff/"/>
    </mc:Choice>
  </mc:AlternateContent>
  <xr:revisionPtr revIDLastSave="0" documentId="13_ncr:1_{CB9FA02A-0554-A243-94AD-2B818FD67813}" xr6:coauthVersionLast="47" xr6:coauthVersionMax="47" xr10:uidLastSave="{00000000-0000-0000-0000-000000000000}"/>
  <bookViews>
    <workbookView xWindow="4500" yWindow="620" windowWidth="32420" windowHeight="26520" xr2:uid="{99571785-5CA8-F946-9370-8F3F0AF8DDAD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29" i="1"/>
  <c r="C30" i="1"/>
  <c r="D21" i="1"/>
  <c r="D18" i="1"/>
  <c r="D17" i="1"/>
  <c r="D16" i="1"/>
  <c r="D15" i="1"/>
  <c r="D14" i="1"/>
  <c r="D20" i="1"/>
</calcChain>
</file>

<file path=xl/sharedStrings.xml><?xml version="1.0" encoding="utf-8"?>
<sst xmlns="http://schemas.openxmlformats.org/spreadsheetml/2006/main" count="27" uniqueCount="27">
  <si>
    <t>ropemaking spreadsheet</t>
  </si>
  <si>
    <t xml:space="preserve">name </t>
  </si>
  <si>
    <t>area</t>
  </si>
  <si>
    <t>I have entered mine as an example - just overwrite them</t>
  </si>
  <si>
    <t>DeVere 40</t>
  </si>
  <si>
    <t>DeVere 120</t>
  </si>
  <si>
    <t>DeVere 240</t>
  </si>
  <si>
    <t>Habu NS-18F</t>
  </si>
  <si>
    <t>Habu NS-18J</t>
  </si>
  <si>
    <t>YLI 100</t>
  </si>
  <si>
    <t>area of threads</t>
  </si>
  <si>
    <t>total area</t>
  </si>
  <si>
    <t>adjust the numbers until you get the best match to the needed area box</t>
  </si>
  <si>
    <t>enter the names &amp; areas (in scale values) of the different threads you make rope with</t>
  </si>
  <si>
    <t>type in the number of threads you want to try in the number column</t>
  </si>
  <si>
    <t>needed area</t>
  </si>
  <si>
    <t>put the size rope you want to make and the number of strands that rope has in the "wanted rope" line</t>
  </si>
  <si>
    <t># strands</t>
  </si>
  <si>
    <t xml:space="preserve"># strands = 3 for 3-strand plain rope, 4 for 4-strand plain rope, </t>
  </si>
  <si>
    <t xml:space="preserve">9 for 3-strand cable laid rope and 12 for 4-strand cable-laid rope </t>
  </si>
  <si>
    <t>wanted rope radius (r=C/2π)</t>
  </si>
  <si>
    <r>
      <t>wanted rope area (π * r</t>
    </r>
    <r>
      <rPr>
        <vertAlign val="super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)</t>
    </r>
  </si>
  <si>
    <t>number per strand</t>
  </si>
  <si>
    <t>size</t>
  </si>
  <si>
    <t xml:space="preserve">wanted rope </t>
  </si>
  <si>
    <t>fill in the red boxes to determine th enumbers and sizes of the threads needed for a rope</t>
  </si>
  <si>
    <t>the sum of the areas selected appears in the green total area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</si>
</sst>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17E0-F07C-7347-A5F5-9BF5CDB31F25}">
  <dimension ref="A1:F30"/>
  <sheetViews>
    <sheetView tabSelected="1" topLeftCell="A10" zoomScale="255" zoomScaleNormal="255" workbookViewId="0">
      <selection activeCell="C15" sqref="C15"/>
    </sheetView>
  </sheetViews>
  <sheetFormatPr baseColWidth="10" defaultRowHeight="16" x14ac:dyDescent="0.2"/>
  <cols>
    <col min="1" max="1" width="16.1640625" customWidth="1"/>
    <col min="4" max="4" width="12" customWidth="1"/>
  </cols>
  <sheetData>
    <row r="1" spans="1:6" s="1" customFormat="1" ht="29" x14ac:dyDescent="0.35">
      <c r="A1" s="1" t="s">
        <v>0</v>
      </c>
    </row>
    <row r="3" spans="1:6" x14ac:dyDescent="0.2">
      <c r="A3" t="s">
        <v>25</v>
      </c>
    </row>
    <row r="4" spans="1:6" x14ac:dyDescent="0.2">
      <c r="A4" t="s">
        <v>13</v>
      </c>
    </row>
    <row r="5" spans="1:6" x14ac:dyDescent="0.2">
      <c r="A5" t="s">
        <v>3</v>
      </c>
    </row>
    <row r="6" spans="1:6" x14ac:dyDescent="0.2">
      <c r="A6" t="s">
        <v>16</v>
      </c>
    </row>
    <row r="7" spans="1:6" x14ac:dyDescent="0.2">
      <c r="A7" t="s">
        <v>14</v>
      </c>
    </row>
    <row r="8" spans="1:6" x14ac:dyDescent="0.2">
      <c r="A8" t="s">
        <v>26</v>
      </c>
    </row>
    <row r="9" spans="1:6" x14ac:dyDescent="0.2">
      <c r="A9" t="s">
        <v>12</v>
      </c>
      <c r="F9">
        <v>2</v>
      </c>
    </row>
    <row r="12" spans="1:6" s="4" customFormat="1" ht="35" thickBot="1" x14ac:dyDescent="0.25">
      <c r="A12" s="4" t="s">
        <v>1</v>
      </c>
      <c r="B12" s="4" t="s">
        <v>2</v>
      </c>
      <c r="C12" s="5" t="s">
        <v>22</v>
      </c>
      <c r="D12" s="5" t="s">
        <v>10</v>
      </c>
    </row>
    <row r="13" spans="1:6" ht="18" thickTop="1" thickBot="1" x14ac:dyDescent="0.25">
      <c r="A13" t="s">
        <v>7</v>
      </c>
      <c r="B13">
        <v>6.0482000000000001E-2</v>
      </c>
      <c r="C13" s="6">
        <v>2</v>
      </c>
      <c r="D13">
        <f t="shared" ref="D13:D18" si="0">B13*C13</f>
        <v>0.120964</v>
      </c>
    </row>
    <row r="14" spans="1:6" ht="18" thickTop="1" thickBot="1" x14ac:dyDescent="0.25">
      <c r="A14" t="s">
        <v>4</v>
      </c>
      <c r="B14">
        <v>6.7355999999999999E-2</v>
      </c>
      <c r="C14" s="6">
        <v>3</v>
      </c>
      <c r="D14">
        <f t="shared" si="0"/>
        <v>0.202068</v>
      </c>
    </row>
    <row r="15" spans="1:6" ht="18" thickTop="1" thickBot="1" x14ac:dyDescent="0.25">
      <c r="A15" t="s">
        <v>5</v>
      </c>
      <c r="B15">
        <v>0.105737</v>
      </c>
      <c r="C15" s="6">
        <v>0</v>
      </c>
      <c r="D15">
        <f t="shared" si="0"/>
        <v>0</v>
      </c>
    </row>
    <row r="16" spans="1:6" ht="18" thickTop="1" thickBot="1" x14ac:dyDescent="0.25">
      <c r="A16" t="s">
        <v>9</v>
      </c>
      <c r="B16">
        <v>0.21326899999999999</v>
      </c>
      <c r="C16" s="6">
        <v>0</v>
      </c>
      <c r="D16">
        <f t="shared" si="0"/>
        <v>0</v>
      </c>
    </row>
    <row r="17" spans="1:4" ht="18" thickTop="1" thickBot="1" x14ac:dyDescent="0.25">
      <c r="A17" t="s">
        <v>6</v>
      </c>
      <c r="B17">
        <v>0.43939800000000001</v>
      </c>
      <c r="C17" s="6">
        <v>0</v>
      </c>
      <c r="D17">
        <f t="shared" si="0"/>
        <v>0</v>
      </c>
    </row>
    <row r="18" spans="1:4" ht="18" thickTop="1" thickBot="1" x14ac:dyDescent="0.25">
      <c r="A18" t="s">
        <v>8</v>
      </c>
      <c r="B18">
        <v>0.80386599999999997</v>
      </c>
      <c r="C18" s="6">
        <v>0</v>
      </c>
      <c r="D18">
        <f t="shared" si="0"/>
        <v>0</v>
      </c>
    </row>
    <row r="19" spans="1:4" ht="18" thickTop="1" thickBot="1" x14ac:dyDescent="0.25">
      <c r="C19" s="3"/>
    </row>
    <row r="20" spans="1:4" ht="18" thickTop="1" thickBot="1" x14ac:dyDescent="0.25">
      <c r="B20" t="s">
        <v>11</v>
      </c>
      <c r="C20" s="3"/>
      <c r="D20" s="9">
        <f>SUM(D13:D18)</f>
        <v>0.32303199999999999</v>
      </c>
    </row>
    <row r="21" spans="1:4" ht="17" thickTop="1" x14ac:dyDescent="0.2">
      <c r="B21" t="s">
        <v>15</v>
      </c>
      <c r="D21" s="3">
        <f>C30/C24</f>
        <v>0.32494134214595305</v>
      </c>
    </row>
    <row r="23" spans="1:4" ht="17" thickBot="1" x14ac:dyDescent="0.25">
      <c r="B23" s="2" t="s">
        <v>23</v>
      </c>
      <c r="C23" s="2" t="s">
        <v>17</v>
      </c>
    </row>
    <row r="24" spans="1:4" ht="18" thickTop="1" thickBot="1" x14ac:dyDescent="0.25">
      <c r="A24" t="s">
        <v>24</v>
      </c>
      <c r="B24" s="8">
        <v>3.5</v>
      </c>
      <c r="C24" s="7">
        <v>3</v>
      </c>
    </row>
    <row r="25" spans="1:4" ht="17" thickTop="1" x14ac:dyDescent="0.2"/>
    <row r="26" spans="1:4" x14ac:dyDescent="0.2">
      <c r="A26" t="s">
        <v>18</v>
      </c>
    </row>
    <row r="27" spans="1:4" x14ac:dyDescent="0.2">
      <c r="A27" t="s">
        <v>19</v>
      </c>
    </row>
    <row r="29" spans="1:4" x14ac:dyDescent="0.2">
      <c r="A29" t="s">
        <v>20</v>
      </c>
      <c r="C29" s="3">
        <f>B24/(2 * PI())</f>
        <v>0.55704230082163375</v>
      </c>
    </row>
    <row r="30" spans="1:4" ht="19" x14ac:dyDescent="0.2">
      <c r="A30" t="s">
        <v>21</v>
      </c>
      <c r="C30">
        <f>PI() * C29 *C29</f>
        <v>0.97482402643785915</v>
      </c>
    </row>
  </sheetData>
  <sortState xmlns:xlrd2="http://schemas.microsoft.com/office/spreadsheetml/2017/richdata2" ref="A13:B18">
    <sortCondition ref="B13:B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Bradner</dc:creator>
  <cp:lastModifiedBy>Scott Bradner</cp:lastModifiedBy>
  <dcterms:created xsi:type="dcterms:W3CDTF">2026-04-30T14:47:18Z</dcterms:created>
  <dcterms:modified xsi:type="dcterms:W3CDTF">2026-05-05T00:31:44Z</dcterms:modified>
</cp:coreProperties>
</file>